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5\Белкамнефть\180925 КС 3\"/>
    </mc:Choice>
  </mc:AlternateContent>
  <xr:revisionPtr revIDLastSave="0" documentId="13_ncr:1_{164123AD-5B12-41CF-82AA-070361A8FC2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D32" i="1"/>
  <c r="D31" i="1"/>
  <c r="D29" i="1"/>
  <c r="D28" i="1"/>
  <c r="D27" i="1"/>
  <c r="D25" i="1"/>
  <c r="D24" i="1"/>
  <c r="D23" i="1"/>
  <c r="D21" i="1"/>
  <c r="D20" i="1"/>
  <c r="D19" i="1"/>
  <c r="D17" i="1"/>
  <c r="D16" i="1"/>
  <c r="D15" i="1"/>
  <c r="D13" i="1"/>
  <c r="D12" i="1"/>
  <c r="D11" i="1"/>
  <c r="F33" i="1" l="1"/>
  <c r="H33" i="1" s="1"/>
  <c r="F32" i="1"/>
  <c r="H32" i="1" s="1"/>
  <c r="F31" i="1"/>
  <c r="H31" i="1" s="1"/>
  <c r="F29" i="1"/>
  <c r="H29" i="1" s="1"/>
  <c r="F28" i="1"/>
  <c r="H28" i="1" s="1"/>
  <c r="F27" i="1"/>
  <c r="H27" i="1" s="1"/>
  <c r="F25" i="1"/>
  <c r="H25" i="1" s="1"/>
  <c r="F24" i="1"/>
  <c r="H24" i="1" s="1"/>
  <c r="F23" i="1"/>
  <c r="H23" i="1" s="1"/>
  <c r="F21" i="1"/>
  <c r="H21" i="1" s="1"/>
  <c r="F20" i="1"/>
  <c r="H20" i="1" s="1"/>
  <c r="F19" i="1"/>
  <c r="H19" i="1" s="1"/>
  <c r="F17" i="1"/>
  <c r="H17" i="1" s="1"/>
  <c r="F16" i="1"/>
  <c r="H16" i="1" s="1"/>
  <c r="F15" i="1"/>
  <c r="H15" i="1" s="1"/>
  <c r="F13" i="1"/>
  <c r="H13" i="1" s="1"/>
  <c r="F12" i="1"/>
  <c r="H12" i="1" s="1"/>
  <c r="F11" i="1"/>
  <c r="H11" i="1" s="1"/>
</calcChain>
</file>

<file path=xl/sharedStrings.xml><?xml version="1.0" encoding="utf-8"?>
<sst xmlns="http://schemas.openxmlformats.org/spreadsheetml/2006/main" count="143" uniqueCount="62">
  <si>
    <t>Приложение 4 (тендер 2025г.)</t>
  </si>
  <si>
    <t>Ведомость поставки материалов/оборудования по тендеру</t>
  </si>
  <si>
    <t>Выполнение строительно-монтажных работ по капитальному ремонту объектов НГДУ-1 (зачистка емкостного оборудования)</t>
  </si>
  <si>
    <t>Дефектная ведомость № 01-2026-4.4 от "17" марта 2</t>
  </si>
  <si>
    <t>№ Документа</t>
  </si>
  <si>
    <t>214</t>
  </si>
  <si>
    <t>№ п/п</t>
  </si>
  <si>
    <t>Наименование материалов/оборудования</t>
  </si>
  <si>
    <t>ед. изм</t>
  </si>
  <si>
    <t>Цена за единицу руб. без НДС</t>
  </si>
  <si>
    <t>Цена за единицу руб. без НДС с учетом доставки</t>
  </si>
  <si>
    <t>Цена за единицу руб. с НДС с учетом доставки</t>
  </si>
  <si>
    <t>Кол-во ВСЕГО</t>
  </si>
  <si>
    <t>Сумма руб. с НДС с учетом доставки</t>
  </si>
  <si>
    <t>Приобретение материалов/ оборудования</t>
  </si>
  <si>
    <t>Наличие у Заказчика (кол-во)</t>
  </si>
  <si>
    <t>Сроки поставки</t>
  </si>
  <si>
    <t>Проект</t>
  </si>
  <si>
    <t>Код НСИ</t>
  </si>
  <si>
    <t>Код ТМЦ</t>
  </si>
  <si>
    <t>ТМЦ</t>
  </si>
  <si>
    <t>Кол-во</t>
  </si>
  <si>
    <t>ЕИ</t>
  </si>
  <si>
    <t>Приме-чание</t>
  </si>
  <si>
    <t>Резерви-рование</t>
  </si>
  <si>
    <t>Поз.</t>
  </si>
  <si>
    <t>Тех. заявка</t>
  </si>
  <si>
    <t>Заявка</t>
  </si>
  <si>
    <t>Поз</t>
  </si>
  <si>
    <t>Заказчиком (кол-во)</t>
  </si>
  <si>
    <t>Подрядчиком (кол-во)</t>
  </si>
  <si>
    <t>4.4 ЕМКОСТЬ БУФЕРНАЯ БЕ-1 200М3, инв. №2812134004 ПСП Хмелевка(ДВ № 01-2026-4.4 от "17" марта 2025 г.)</t>
  </si>
  <si>
    <t>Растворитель Р-646</t>
  </si>
  <si>
    <t>кг</t>
  </si>
  <si>
    <t>Опил древесный</t>
  </si>
  <si>
    <t>ПОРОШОК АБРАЗИВНЫЙ</t>
  </si>
  <si>
    <t>ЮКБ00056341</t>
  </si>
  <si>
    <t>1100080493</t>
  </si>
  <si>
    <t>Порошок абразивный купершлак 0.5-2.5 мм</t>
  </si>
  <si>
    <t>КГ</t>
  </si>
  <si>
    <t>1400020037</t>
  </si>
  <si>
    <t>00010</t>
  </si>
  <si>
    <t>4.6  ЕМКОСТЬ БУФЕРНАЯ БЕ-1 200М3, инв. № 2812134003 ПСП Хмелевка (ДВ № 01-2026-4.6 от "17" марта 2025 г.)</t>
  </si>
  <si>
    <t>00020</t>
  </si>
  <si>
    <t>4.12 СЕПАРАТОР НГСВ-200 №3 УПСВ Вятка Площадка НГСВ, инв. № 142928602000066(ДВ № 01-2026-4.12 от "17" марта 2025 г.)</t>
  </si>
  <si>
    <t>00030</t>
  </si>
  <si>
    <t>4.24 СЕПАРАТОР СО-1 V-160М3 з.№7675, инв. № 2928602035 УПН Балаки(ДВ № 01-2026-4.24 от "17" марта 2025 г.)</t>
  </si>
  <si>
    <t>00040</t>
  </si>
  <si>
    <t>4.25 ЕМКОСТЬ ДРЕНАЖНАЯ V=40м3 УУНШ, инв.№ 122812030000377 УПСВ Вятка(ДВ № 01-2026-4.25 от "17" марта 2025 г.)</t>
  </si>
  <si>
    <t>00050</t>
  </si>
  <si>
    <t>4.27 ОТСТОЙНИК V=200М3 ТВО-8 Вятская площадь Арланского м/р инв. №2200001063(ДВ № 01-2026-4.27 от "17" марта 2025 г.)</t>
  </si>
  <si>
    <t>00060</t>
  </si>
  <si>
    <t xml:space="preserve">Примечание: </t>
  </si>
  <si>
    <t>1. Приобретенные материалы Заказчиком выдаются Подрядчику по давальческой схеме.</t>
  </si>
  <si>
    <t>2. При составлении сметной документации количество материалов необходимо учитывать с коэффициентом расхода, согласно сметных норм.</t>
  </si>
  <si>
    <t xml:space="preserve">3. Стоимость материалов, указанная в данном приложении не учитывает  затраты ПОДРЯДЧИКА по доставке материалов от склада до объекта, кроме инертных материалов.  </t>
  </si>
  <si>
    <t>4. Перед закупом материалов, указанных в приложении 4 в столбце №10 ("Приобретение материалов/ оборудования Подрядчиком"), Подрядчик обязан запросить наличие данных материалов в свободных остатках Заказчика (в ОКО УКС АО "Белкамнефть" им. А.А. Волкова.) и получить их, в случае наличия, на основании соответствующего письма УКС АО "Белкамнефть" им. А.А. Волкова.</t>
  </si>
  <si>
    <t>июнь 2026</t>
  </si>
  <si>
    <t>ноябрь 2026</t>
  </si>
  <si>
    <t>апрель 2026</t>
  </si>
  <si>
    <t>март 2026</t>
  </si>
  <si>
    <t>май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</si>
</sst>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;@"/>
    <numFmt numFmtId="165" formatCode="#,##0.00_ ;\-#,##0.00\ "/>
    <numFmt numFmtId="166" formatCode="#,##0.000_ ;\-#,##0.000\ "/>
  </numFmts>
  <fonts count="11" x14ac:knownFonts="1">
    <font>
      <sz val="10"/>
      <name val="Arial"/>
    </font>
    <font>
      <b/>
      <sz val="13"/>
      <name val="Times New Roman"/>
      <family val="1"/>
      <charset val="204"/>
    </font>
    <font>
      <b/>
      <u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7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horizontal="center" vertical="center"/>
    </xf>
    <xf numFmtId="0" fontId="7" fillId="0" borderId="0" xfId="0" applyFont="1" applyFill="1"/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2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top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/>
    <xf numFmtId="49" fontId="1" fillId="0" borderId="0" xfId="0" applyNumberFormat="1" applyFont="1" applyFill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/>
    <xf numFmtId="49" fontId="8" fillId="0" borderId="0" xfId="0" applyNumberFormat="1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Y41"/>
  <sheetViews>
    <sheetView tabSelected="1" workbookViewId="0">
      <selection activeCell="B3" sqref="B3"/>
    </sheetView>
  </sheetViews>
  <sheetFormatPr defaultRowHeight="14" outlineLevelCol="1" x14ac:dyDescent="0.3"/>
  <cols>
    <col min="1" max="1" width="7.26953125" style="18" customWidth="1"/>
    <col min="2" max="2" width="55.7265625" style="16" customWidth="1"/>
    <col min="3" max="3" width="7.7265625" style="14" customWidth="1"/>
    <col min="4" max="4" width="12.54296875" style="15" customWidth="1" outlineLevel="1"/>
    <col min="5" max="5" width="12.54296875" style="1" customWidth="1" outlineLevel="1"/>
    <col min="6" max="6" width="12.54296875" style="16" customWidth="1" outlineLevel="1"/>
    <col min="7" max="7" width="10.54296875" style="17" customWidth="1"/>
    <col min="8" max="8" width="14.26953125" style="16" customWidth="1" outlineLevel="1"/>
    <col min="9" max="9" width="13.7265625" style="16" customWidth="1"/>
    <col min="10" max="10" width="14.453125" style="1" customWidth="1"/>
    <col min="11" max="11" width="11.54296875" style="16" customWidth="1"/>
    <col min="12" max="12" width="15.26953125" style="51" customWidth="1"/>
    <col min="13" max="13" width="10.26953125" style="18" hidden="1" customWidth="1" outlineLevel="1"/>
    <col min="14" max="14" width="14" style="18" hidden="1" customWidth="1" outlineLevel="1"/>
    <col min="15" max="15" width="11.26953125" style="18" hidden="1" customWidth="1" outlineLevel="1"/>
    <col min="16" max="16" width="26" style="18" hidden="1" customWidth="1" outlineLevel="1"/>
    <col min="17" max="17" width="8.7265625" style="18" hidden="1" customWidth="1" outlineLevel="1"/>
    <col min="18" max="18" width="5.453125" style="18" hidden="1" customWidth="1" outlineLevel="1"/>
    <col min="19" max="19" width="10.453125" style="18" hidden="1" customWidth="1" outlineLevel="1"/>
    <col min="20" max="20" width="9.54296875" style="18" hidden="1" customWidth="1" outlineLevel="1"/>
    <col min="21" max="21" width="5.26953125" style="18" hidden="1" customWidth="1" outlineLevel="1"/>
    <col min="22" max="22" width="9.7265625" style="18" hidden="1" customWidth="1" outlineLevel="1"/>
    <col min="23" max="23" width="5.26953125" style="18" hidden="1" customWidth="1" outlineLevel="1"/>
    <col min="24" max="24" width="11.26953125" style="18" hidden="1" customWidth="1" outlineLevel="1"/>
    <col min="25" max="25" width="5.26953125" style="18" hidden="1" customWidth="1" collapsed="1"/>
  </cols>
  <sheetData>
    <row r="1" spans="1:25" ht="16.5" x14ac:dyDescent="0.3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25" ht="16.5" x14ac:dyDescent="0.35">
      <c r="A2" s="2" t="s">
        <v>1</v>
      </c>
    </row>
    <row r="3" spans="1:25" ht="36" customHeight="1" x14ac:dyDescent="0.3">
      <c r="A3" s="24" t="s">
        <v>2</v>
      </c>
    </row>
    <row r="4" spans="1:25" ht="16.5" x14ac:dyDescent="0.3">
      <c r="A4" s="24" t="s">
        <v>3</v>
      </c>
      <c r="C4" s="24"/>
      <c r="E4" s="24" t="s">
        <v>4</v>
      </c>
      <c r="G4" s="24" t="s">
        <v>5</v>
      </c>
    </row>
    <row r="5" spans="1:25" ht="16.5" x14ac:dyDescent="0.3">
      <c r="B5" s="22"/>
      <c r="C5" s="23"/>
      <c r="D5" s="22"/>
      <c r="E5" s="22"/>
      <c r="F5" s="22"/>
      <c r="G5" s="22"/>
      <c r="H5" s="22"/>
      <c r="I5" s="22"/>
      <c r="J5" s="22"/>
      <c r="K5" s="22"/>
      <c r="L5" s="52"/>
      <c r="S5" s="1"/>
      <c r="T5" s="25"/>
      <c r="U5" s="25"/>
      <c r="V5" s="25"/>
      <c r="W5" s="25"/>
      <c r="X5" s="25"/>
    </row>
    <row r="6" spans="1:25" ht="5.25" customHeight="1" x14ac:dyDescent="0.35">
      <c r="A6" s="2"/>
      <c r="S6" s="1"/>
    </row>
    <row r="7" spans="1:25" ht="37.5" customHeight="1" x14ac:dyDescent="0.25">
      <c r="A7" s="60" t="s">
        <v>6</v>
      </c>
      <c r="B7" s="61" t="s">
        <v>7</v>
      </c>
      <c r="C7" s="60" t="s">
        <v>8</v>
      </c>
      <c r="D7" s="63" t="s">
        <v>9</v>
      </c>
      <c r="E7" s="64" t="s">
        <v>10</v>
      </c>
      <c r="F7" s="60" t="s">
        <v>11</v>
      </c>
      <c r="G7" s="65" t="s">
        <v>12</v>
      </c>
      <c r="H7" s="60" t="s">
        <v>13</v>
      </c>
      <c r="I7" s="60" t="s">
        <v>14</v>
      </c>
      <c r="J7" s="60"/>
      <c r="K7" s="60" t="s">
        <v>15</v>
      </c>
      <c r="L7" s="57" t="s">
        <v>16</v>
      </c>
      <c r="M7" s="57" t="s">
        <v>17</v>
      </c>
      <c r="N7" s="57" t="s">
        <v>18</v>
      </c>
      <c r="O7" s="57" t="s">
        <v>19</v>
      </c>
      <c r="P7" s="57" t="s">
        <v>20</v>
      </c>
      <c r="Q7" s="57" t="s">
        <v>21</v>
      </c>
      <c r="R7" s="57" t="s">
        <v>22</v>
      </c>
      <c r="S7" s="57" t="s">
        <v>23</v>
      </c>
      <c r="T7" s="57" t="s">
        <v>24</v>
      </c>
      <c r="U7" s="57" t="s">
        <v>25</v>
      </c>
      <c r="V7" s="57" t="s">
        <v>26</v>
      </c>
      <c r="W7" s="58" t="s">
        <v>25</v>
      </c>
      <c r="X7" s="57" t="s">
        <v>27</v>
      </c>
      <c r="Y7" s="57" t="s">
        <v>28</v>
      </c>
    </row>
    <row r="8" spans="1:25" ht="38.25" customHeight="1" x14ac:dyDescent="0.25">
      <c r="A8" s="60"/>
      <c r="B8" s="62"/>
      <c r="C8" s="60"/>
      <c r="D8" s="63"/>
      <c r="E8" s="64"/>
      <c r="F8" s="60"/>
      <c r="G8" s="65"/>
      <c r="H8" s="60"/>
      <c r="I8" s="33" t="s">
        <v>29</v>
      </c>
      <c r="J8" s="33" t="s">
        <v>30</v>
      </c>
      <c r="K8" s="60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9"/>
      <c r="X8" s="57"/>
      <c r="Y8" s="57"/>
    </row>
    <row r="9" spans="1:25" x14ac:dyDescent="0.25">
      <c r="A9" s="3">
        <v>1</v>
      </c>
      <c r="B9" s="33">
        <v>2</v>
      </c>
      <c r="C9" s="3">
        <v>3</v>
      </c>
      <c r="D9" s="33">
        <v>4</v>
      </c>
      <c r="E9" s="3">
        <v>5</v>
      </c>
      <c r="F9" s="33">
        <v>6</v>
      </c>
      <c r="G9" s="3">
        <v>7</v>
      </c>
      <c r="H9" s="33">
        <v>8</v>
      </c>
      <c r="I9" s="3">
        <v>9</v>
      </c>
      <c r="J9" s="33">
        <v>10</v>
      </c>
      <c r="K9" s="3">
        <v>11</v>
      </c>
      <c r="L9" s="50">
        <v>12</v>
      </c>
      <c r="M9" s="3">
        <v>13</v>
      </c>
      <c r="N9" s="33">
        <v>14</v>
      </c>
      <c r="O9" s="3">
        <v>15</v>
      </c>
      <c r="P9" s="33">
        <v>16</v>
      </c>
      <c r="Q9" s="3">
        <v>17</v>
      </c>
      <c r="R9" s="33">
        <v>18</v>
      </c>
      <c r="S9" s="3">
        <v>19</v>
      </c>
      <c r="T9" s="33">
        <v>20</v>
      </c>
      <c r="U9" s="3">
        <v>21</v>
      </c>
      <c r="V9" s="33">
        <v>22</v>
      </c>
      <c r="W9" s="3">
        <v>23</v>
      </c>
      <c r="X9" s="33">
        <v>24</v>
      </c>
      <c r="Y9" s="3">
        <v>25</v>
      </c>
    </row>
    <row r="10" spans="1:25" ht="58.5" customHeight="1" x14ac:dyDescent="0.25">
      <c r="A10" s="39">
        <v>1</v>
      </c>
      <c r="B10" s="34" t="s">
        <v>31</v>
      </c>
      <c r="C10" s="35"/>
      <c r="D10" s="35"/>
      <c r="E10" s="35"/>
      <c r="F10" s="36"/>
      <c r="G10" s="36"/>
      <c r="H10" s="35"/>
      <c r="I10" s="35"/>
      <c r="J10" s="35"/>
      <c r="K10" s="35"/>
      <c r="L10" s="53"/>
      <c r="M10" s="37"/>
      <c r="N10" s="29"/>
      <c r="O10" s="29"/>
      <c r="P10" s="30"/>
      <c r="Q10" s="38"/>
      <c r="R10" s="30"/>
      <c r="S10" s="31"/>
      <c r="T10" s="31"/>
      <c r="U10" s="31"/>
      <c r="V10" s="31"/>
      <c r="W10" s="31"/>
      <c r="X10" s="31"/>
      <c r="Y10" s="32"/>
    </row>
    <row r="11" spans="1:25" ht="13" x14ac:dyDescent="0.25">
      <c r="A11" s="41">
        <v>2</v>
      </c>
      <c r="B11" s="42" t="s">
        <v>32</v>
      </c>
      <c r="C11" s="43" t="s">
        <v>33</v>
      </c>
      <c r="D11" s="47">
        <f>E11</f>
        <v>158</v>
      </c>
      <c r="E11" s="46">
        <v>158</v>
      </c>
      <c r="F11" s="45">
        <f>E11*1.2</f>
        <v>189.6</v>
      </c>
      <c r="G11" s="48">
        <v>83</v>
      </c>
      <c r="H11" s="45">
        <f>F11*G11</f>
        <v>15736.8</v>
      </c>
      <c r="I11" s="48"/>
      <c r="J11" s="48">
        <v>83</v>
      </c>
      <c r="K11" s="48"/>
      <c r="L11" s="54" t="s">
        <v>57</v>
      </c>
      <c r="M11" s="42"/>
      <c r="N11" s="40"/>
      <c r="O11" s="40"/>
      <c r="P11" s="40"/>
      <c r="Q11" s="49"/>
      <c r="R11" s="40"/>
      <c r="S11" s="44"/>
      <c r="T11" s="44"/>
      <c r="U11" s="44"/>
      <c r="V11" s="40"/>
      <c r="W11" s="40"/>
      <c r="X11" s="44"/>
      <c r="Y11" s="44"/>
    </row>
    <row r="12" spans="1:25" ht="13" x14ac:dyDescent="0.25">
      <c r="A12" s="41">
        <v>3</v>
      </c>
      <c r="B12" s="42" t="s">
        <v>34</v>
      </c>
      <c r="C12" s="43" t="s">
        <v>33</v>
      </c>
      <c r="D12" s="47">
        <f t="shared" ref="D12:D13" si="0">E12</f>
        <v>3.5</v>
      </c>
      <c r="E12" s="46">
        <v>3.5</v>
      </c>
      <c r="F12" s="45">
        <f>E12*1.2</f>
        <v>4.2</v>
      </c>
      <c r="G12" s="48">
        <v>77</v>
      </c>
      <c r="H12" s="45">
        <f>F12*G12</f>
        <v>323.40000000000003</v>
      </c>
      <c r="I12" s="48"/>
      <c r="J12" s="48">
        <v>77</v>
      </c>
      <c r="K12" s="48"/>
      <c r="L12" s="54" t="s">
        <v>57</v>
      </c>
      <c r="M12" s="42"/>
      <c r="N12" s="40"/>
      <c r="O12" s="40"/>
      <c r="P12" s="40"/>
      <c r="Q12" s="49"/>
      <c r="R12" s="40"/>
      <c r="S12" s="44"/>
      <c r="T12" s="44"/>
      <c r="U12" s="44"/>
      <c r="V12" s="40"/>
      <c r="W12" s="40"/>
      <c r="X12" s="44"/>
      <c r="Y12" s="44"/>
    </row>
    <row r="13" spans="1:25" ht="26" x14ac:dyDescent="0.25">
      <c r="A13" s="41">
        <v>4</v>
      </c>
      <c r="B13" s="42" t="s">
        <v>35</v>
      </c>
      <c r="C13" s="43" t="s">
        <v>33</v>
      </c>
      <c r="D13" s="47">
        <f t="shared" si="0"/>
        <v>10.72</v>
      </c>
      <c r="E13" s="46">
        <v>10.72</v>
      </c>
      <c r="F13" s="45">
        <f>E13*1.2</f>
        <v>12.864000000000001</v>
      </c>
      <c r="G13" s="48">
        <v>7112</v>
      </c>
      <c r="H13" s="45">
        <f>F13*G13</f>
        <v>91488.768000000011</v>
      </c>
      <c r="I13" s="48">
        <v>7112</v>
      </c>
      <c r="J13" s="48"/>
      <c r="K13" s="48"/>
      <c r="L13" s="54" t="s">
        <v>57</v>
      </c>
      <c r="M13" s="42"/>
      <c r="N13" s="40" t="s">
        <v>36</v>
      </c>
      <c r="O13" s="40" t="s">
        <v>37</v>
      </c>
      <c r="P13" s="40" t="s">
        <v>38</v>
      </c>
      <c r="Q13" s="49">
        <v>7112</v>
      </c>
      <c r="R13" s="40" t="s">
        <v>39</v>
      </c>
      <c r="S13" s="44"/>
      <c r="T13" s="44"/>
      <c r="U13" s="44"/>
      <c r="V13" s="40"/>
      <c r="W13" s="40"/>
      <c r="X13" s="44" t="s">
        <v>40</v>
      </c>
      <c r="Y13" s="44" t="s">
        <v>41</v>
      </c>
    </row>
    <row r="14" spans="1:25" ht="54.75" customHeight="1" x14ac:dyDescent="0.25">
      <c r="A14" s="39">
        <v>5</v>
      </c>
      <c r="B14" s="34" t="s">
        <v>42</v>
      </c>
      <c r="C14" s="35"/>
      <c r="D14" s="35"/>
      <c r="E14" s="35"/>
      <c r="F14" s="36"/>
      <c r="G14" s="36"/>
      <c r="H14" s="35"/>
      <c r="I14" s="35"/>
      <c r="J14" s="35"/>
      <c r="K14" s="35"/>
      <c r="L14" s="53"/>
      <c r="M14" s="37"/>
      <c r="N14" s="29"/>
      <c r="O14" s="29"/>
      <c r="P14" s="30"/>
      <c r="Q14" s="38"/>
      <c r="R14" s="30"/>
      <c r="S14" s="31"/>
      <c r="T14" s="31"/>
      <c r="U14" s="31"/>
      <c r="V14" s="31"/>
      <c r="W14" s="31"/>
      <c r="X14" s="31"/>
      <c r="Y14" s="32"/>
    </row>
    <row r="15" spans="1:25" ht="13" x14ac:dyDescent="0.25">
      <c r="A15" s="41">
        <v>6</v>
      </c>
      <c r="B15" s="42" t="s">
        <v>32</v>
      </c>
      <c r="C15" s="43" t="s">
        <v>33</v>
      </c>
      <c r="D15" s="47">
        <f t="shared" ref="D15:D17" si="1">E15</f>
        <v>158</v>
      </c>
      <c r="E15" s="46">
        <v>158</v>
      </c>
      <c r="F15" s="45">
        <f>E15*1.2</f>
        <v>189.6</v>
      </c>
      <c r="G15" s="48">
        <v>83</v>
      </c>
      <c r="H15" s="45">
        <f>F15*G15</f>
        <v>15736.8</v>
      </c>
      <c r="I15" s="48"/>
      <c r="J15" s="48">
        <v>83</v>
      </c>
      <c r="K15" s="48"/>
      <c r="L15" s="54" t="s">
        <v>58</v>
      </c>
      <c r="M15" s="42"/>
      <c r="N15" s="40"/>
      <c r="O15" s="40"/>
      <c r="P15" s="40"/>
      <c r="Q15" s="49"/>
      <c r="R15" s="40" t="s">
        <v>39</v>
      </c>
      <c r="S15" s="44"/>
      <c r="T15" s="44"/>
      <c r="U15" s="44"/>
      <c r="V15" s="40"/>
      <c r="W15" s="40"/>
      <c r="X15" s="44"/>
      <c r="Y15" s="44"/>
    </row>
    <row r="16" spans="1:25" ht="13" x14ac:dyDescent="0.25">
      <c r="A16" s="41">
        <v>7</v>
      </c>
      <c r="B16" s="42" t="s">
        <v>34</v>
      </c>
      <c r="C16" s="43" t="s">
        <v>33</v>
      </c>
      <c r="D16" s="47">
        <f t="shared" si="1"/>
        <v>3.5</v>
      </c>
      <c r="E16" s="46">
        <v>3.5</v>
      </c>
      <c r="F16" s="45">
        <f>E16*1.2</f>
        <v>4.2</v>
      </c>
      <c r="G16" s="48">
        <v>77</v>
      </c>
      <c r="H16" s="45">
        <f>F16*G16</f>
        <v>323.40000000000003</v>
      </c>
      <c r="I16" s="48"/>
      <c r="J16" s="48">
        <v>77</v>
      </c>
      <c r="K16" s="48"/>
      <c r="L16" s="54" t="s">
        <v>58</v>
      </c>
      <c r="M16" s="42"/>
      <c r="N16" s="40"/>
      <c r="O16" s="40"/>
      <c r="P16" s="40"/>
      <c r="Q16" s="49"/>
      <c r="R16" s="40" t="s">
        <v>39</v>
      </c>
      <c r="S16" s="44"/>
      <c r="T16" s="44"/>
      <c r="U16" s="44"/>
      <c r="V16" s="40"/>
      <c r="W16" s="40"/>
      <c r="X16" s="44"/>
      <c r="Y16" s="44"/>
    </row>
    <row r="17" spans="1:25" ht="26" x14ac:dyDescent="0.25">
      <c r="A17" s="41">
        <v>8</v>
      </c>
      <c r="B17" s="42" t="s">
        <v>35</v>
      </c>
      <c r="C17" s="43" t="s">
        <v>33</v>
      </c>
      <c r="D17" s="47">
        <f t="shared" si="1"/>
        <v>10.72</v>
      </c>
      <c r="E17" s="46">
        <v>10.72</v>
      </c>
      <c r="F17" s="45">
        <f>E17*1.2</f>
        <v>12.864000000000001</v>
      </c>
      <c r="G17" s="48">
        <v>7112</v>
      </c>
      <c r="H17" s="45">
        <f>F17*G17</f>
        <v>91488.768000000011</v>
      </c>
      <c r="I17" s="48">
        <v>7112</v>
      </c>
      <c r="J17" s="48"/>
      <c r="K17" s="48"/>
      <c r="L17" s="54" t="s">
        <v>58</v>
      </c>
      <c r="M17" s="42"/>
      <c r="N17" s="40" t="s">
        <v>36</v>
      </c>
      <c r="O17" s="40" t="s">
        <v>37</v>
      </c>
      <c r="P17" s="40" t="s">
        <v>38</v>
      </c>
      <c r="Q17" s="49">
        <v>7112</v>
      </c>
      <c r="R17" s="40" t="s">
        <v>39</v>
      </c>
      <c r="S17" s="44"/>
      <c r="T17" s="44"/>
      <c r="U17" s="44"/>
      <c r="V17" s="40"/>
      <c r="W17" s="40"/>
      <c r="X17" s="44" t="s">
        <v>40</v>
      </c>
      <c r="Y17" s="44" t="s">
        <v>43</v>
      </c>
    </row>
    <row r="18" spans="1:25" ht="51.75" customHeight="1" x14ac:dyDescent="0.25">
      <c r="A18" s="39">
        <v>9</v>
      </c>
      <c r="B18" s="34" t="s">
        <v>44</v>
      </c>
      <c r="C18" s="35"/>
      <c r="D18" s="35"/>
      <c r="E18" s="35"/>
      <c r="F18" s="36"/>
      <c r="G18" s="36"/>
      <c r="H18" s="35"/>
      <c r="I18" s="35"/>
      <c r="J18" s="35"/>
      <c r="K18" s="35"/>
      <c r="L18" s="53"/>
      <c r="M18" s="37"/>
      <c r="N18" s="29"/>
      <c r="O18" s="29"/>
      <c r="P18" s="30"/>
      <c r="Q18" s="38"/>
      <c r="R18" s="30"/>
      <c r="S18" s="31"/>
      <c r="T18" s="31"/>
      <c r="U18" s="31"/>
      <c r="V18" s="31"/>
      <c r="W18" s="31"/>
      <c r="X18" s="31"/>
      <c r="Y18" s="32"/>
    </row>
    <row r="19" spans="1:25" ht="13" x14ac:dyDescent="0.25">
      <c r="A19" s="41">
        <v>10</v>
      </c>
      <c r="B19" s="42" t="s">
        <v>32</v>
      </c>
      <c r="C19" s="43" t="s">
        <v>33</v>
      </c>
      <c r="D19" s="47">
        <f t="shared" ref="D19:D21" si="2">E19</f>
        <v>158</v>
      </c>
      <c r="E19" s="46">
        <v>158</v>
      </c>
      <c r="F19" s="45">
        <f>E19*1.2</f>
        <v>189.6</v>
      </c>
      <c r="G19" s="48">
        <v>106</v>
      </c>
      <c r="H19" s="45">
        <f>F19*G19</f>
        <v>20097.599999999999</v>
      </c>
      <c r="I19" s="48"/>
      <c r="J19" s="48">
        <v>106</v>
      </c>
      <c r="K19" s="48"/>
      <c r="L19" s="54" t="s">
        <v>59</v>
      </c>
      <c r="M19" s="42"/>
      <c r="N19" s="40"/>
      <c r="O19" s="40"/>
      <c r="P19" s="40"/>
      <c r="Q19" s="49"/>
      <c r="R19" s="40" t="s">
        <v>39</v>
      </c>
      <c r="S19" s="44"/>
      <c r="T19" s="44"/>
      <c r="U19" s="44"/>
      <c r="V19" s="40"/>
      <c r="W19" s="40"/>
      <c r="X19" s="44"/>
      <c r="Y19" s="44"/>
    </row>
    <row r="20" spans="1:25" ht="13" x14ac:dyDescent="0.25">
      <c r="A20" s="41">
        <v>11</v>
      </c>
      <c r="B20" s="42" t="s">
        <v>34</v>
      </c>
      <c r="C20" s="43" t="s">
        <v>33</v>
      </c>
      <c r="D20" s="47">
        <f t="shared" si="2"/>
        <v>3.5</v>
      </c>
      <c r="E20" s="46">
        <v>3.5</v>
      </c>
      <c r="F20" s="45">
        <f>E20*1.2</f>
        <v>4.2</v>
      </c>
      <c r="G20" s="48">
        <v>98</v>
      </c>
      <c r="H20" s="45">
        <f>F20*G20</f>
        <v>411.6</v>
      </c>
      <c r="I20" s="48"/>
      <c r="J20" s="48">
        <v>98</v>
      </c>
      <c r="K20" s="48"/>
      <c r="L20" s="54" t="s">
        <v>59</v>
      </c>
      <c r="M20" s="42"/>
      <c r="N20" s="40"/>
      <c r="O20" s="40"/>
      <c r="P20" s="40"/>
      <c r="Q20" s="49"/>
      <c r="R20" s="40" t="s">
        <v>39</v>
      </c>
      <c r="S20" s="44"/>
      <c r="T20" s="44"/>
      <c r="U20" s="44"/>
      <c r="V20" s="40"/>
      <c r="W20" s="40"/>
      <c r="X20" s="44"/>
      <c r="Y20" s="44"/>
    </row>
    <row r="21" spans="1:25" ht="26" x14ac:dyDescent="0.25">
      <c r="A21" s="41">
        <v>12</v>
      </c>
      <c r="B21" s="42" t="s">
        <v>35</v>
      </c>
      <c r="C21" s="43" t="s">
        <v>33</v>
      </c>
      <c r="D21" s="47">
        <f t="shared" si="2"/>
        <v>10.72</v>
      </c>
      <c r="E21" s="46">
        <v>10.72</v>
      </c>
      <c r="F21" s="45">
        <f>E21*1.2</f>
        <v>12.864000000000001</v>
      </c>
      <c r="G21" s="48">
        <v>8960</v>
      </c>
      <c r="H21" s="45">
        <f>F21*G21</f>
        <v>115261.44</v>
      </c>
      <c r="I21" s="48">
        <v>8960</v>
      </c>
      <c r="J21" s="48"/>
      <c r="K21" s="48"/>
      <c r="L21" s="54" t="s">
        <v>59</v>
      </c>
      <c r="M21" s="42"/>
      <c r="N21" s="40" t="s">
        <v>36</v>
      </c>
      <c r="O21" s="40" t="s">
        <v>37</v>
      </c>
      <c r="P21" s="40" t="s">
        <v>38</v>
      </c>
      <c r="Q21" s="49">
        <v>8960</v>
      </c>
      <c r="R21" s="40" t="s">
        <v>39</v>
      </c>
      <c r="S21" s="44"/>
      <c r="T21" s="44"/>
      <c r="U21" s="44"/>
      <c r="V21" s="40"/>
      <c r="W21" s="40"/>
      <c r="X21" s="44" t="s">
        <v>40</v>
      </c>
      <c r="Y21" s="44" t="s">
        <v>45</v>
      </c>
    </row>
    <row r="22" spans="1:25" ht="51" customHeight="1" x14ac:dyDescent="0.25">
      <c r="A22" s="39">
        <v>13</v>
      </c>
      <c r="B22" s="34" t="s">
        <v>46</v>
      </c>
      <c r="C22" s="35"/>
      <c r="D22" s="35"/>
      <c r="E22" s="35"/>
      <c r="F22" s="36"/>
      <c r="G22" s="36"/>
      <c r="H22" s="35"/>
      <c r="I22" s="35"/>
      <c r="J22" s="35"/>
      <c r="K22" s="35"/>
      <c r="L22" s="53"/>
      <c r="M22" s="37"/>
      <c r="N22" s="29"/>
      <c r="O22" s="29"/>
      <c r="P22" s="30"/>
      <c r="Q22" s="38"/>
      <c r="R22" s="30"/>
      <c r="S22" s="31"/>
      <c r="T22" s="31"/>
      <c r="U22" s="31"/>
      <c r="V22" s="31"/>
      <c r="W22" s="31"/>
      <c r="X22" s="31"/>
      <c r="Y22" s="32"/>
    </row>
    <row r="23" spans="1:25" ht="13" x14ac:dyDescent="0.25">
      <c r="A23" s="41">
        <v>14</v>
      </c>
      <c r="B23" s="42" t="s">
        <v>32</v>
      </c>
      <c r="C23" s="43" t="s">
        <v>33</v>
      </c>
      <c r="D23" s="47">
        <f t="shared" ref="D23:D25" si="3">E23</f>
        <v>158</v>
      </c>
      <c r="E23" s="46">
        <v>158</v>
      </c>
      <c r="F23" s="45">
        <f>E23*1.2</f>
        <v>189.6</v>
      </c>
      <c r="G23" s="48">
        <v>74</v>
      </c>
      <c r="H23" s="45">
        <f>F23*G23</f>
        <v>14030.4</v>
      </c>
      <c r="I23" s="48"/>
      <c r="J23" s="48">
        <v>74</v>
      </c>
      <c r="K23" s="48"/>
      <c r="L23" s="54" t="s">
        <v>60</v>
      </c>
      <c r="M23" s="42"/>
      <c r="N23" s="40"/>
      <c r="O23" s="40"/>
      <c r="P23" s="40"/>
      <c r="Q23" s="49"/>
      <c r="R23" s="40" t="s">
        <v>39</v>
      </c>
      <c r="S23" s="44"/>
      <c r="T23" s="44"/>
      <c r="U23" s="44"/>
      <c r="V23" s="40"/>
      <c r="W23" s="40"/>
      <c r="X23" s="44"/>
      <c r="Y23" s="44"/>
    </row>
    <row r="24" spans="1:25" ht="13" x14ac:dyDescent="0.25">
      <c r="A24" s="41">
        <v>15</v>
      </c>
      <c r="B24" s="42" t="s">
        <v>34</v>
      </c>
      <c r="C24" s="43" t="s">
        <v>33</v>
      </c>
      <c r="D24" s="47">
        <f t="shared" si="3"/>
        <v>3.5</v>
      </c>
      <c r="E24" s="46">
        <v>3.5</v>
      </c>
      <c r="F24" s="45">
        <f>E24*1.2</f>
        <v>4.2</v>
      </c>
      <c r="G24" s="48">
        <v>68</v>
      </c>
      <c r="H24" s="45">
        <f>F24*G24</f>
        <v>285.60000000000002</v>
      </c>
      <c r="I24" s="48"/>
      <c r="J24" s="48">
        <v>68</v>
      </c>
      <c r="K24" s="48"/>
      <c r="L24" s="54" t="s">
        <v>60</v>
      </c>
      <c r="M24" s="42"/>
      <c r="N24" s="40"/>
      <c r="O24" s="40"/>
      <c r="P24" s="40"/>
      <c r="Q24" s="49"/>
      <c r="R24" s="40" t="s">
        <v>39</v>
      </c>
      <c r="S24" s="44"/>
      <c r="T24" s="44"/>
      <c r="U24" s="44"/>
      <c r="V24" s="40"/>
      <c r="W24" s="40"/>
      <c r="X24" s="44"/>
      <c r="Y24" s="44"/>
    </row>
    <row r="25" spans="1:25" ht="26" x14ac:dyDescent="0.25">
      <c r="A25" s="41">
        <v>16</v>
      </c>
      <c r="B25" s="42" t="s">
        <v>35</v>
      </c>
      <c r="C25" s="43" t="s">
        <v>33</v>
      </c>
      <c r="D25" s="47">
        <f t="shared" si="3"/>
        <v>10.72</v>
      </c>
      <c r="E25" s="46">
        <v>10.72</v>
      </c>
      <c r="F25" s="45">
        <f>E25*1.2</f>
        <v>12.864000000000001</v>
      </c>
      <c r="G25" s="48">
        <v>6328</v>
      </c>
      <c r="H25" s="45">
        <f>F25*G25</f>
        <v>81403.392000000007</v>
      </c>
      <c r="I25" s="48">
        <v>6328</v>
      </c>
      <c r="J25" s="48"/>
      <c r="K25" s="48"/>
      <c r="L25" s="54" t="s">
        <v>60</v>
      </c>
      <c r="M25" s="42"/>
      <c r="N25" s="40" t="s">
        <v>36</v>
      </c>
      <c r="O25" s="40" t="s">
        <v>37</v>
      </c>
      <c r="P25" s="40" t="s">
        <v>38</v>
      </c>
      <c r="Q25" s="49">
        <v>6328</v>
      </c>
      <c r="R25" s="40" t="s">
        <v>39</v>
      </c>
      <c r="S25" s="44"/>
      <c r="T25" s="44"/>
      <c r="U25" s="44"/>
      <c r="V25" s="40"/>
      <c r="W25" s="40"/>
      <c r="X25" s="44" t="s">
        <v>40</v>
      </c>
      <c r="Y25" s="44" t="s">
        <v>47</v>
      </c>
    </row>
    <row r="26" spans="1:25" ht="51" customHeight="1" x14ac:dyDescent="0.25">
      <c r="A26" s="39">
        <v>17</v>
      </c>
      <c r="B26" s="34" t="s">
        <v>48</v>
      </c>
      <c r="C26" s="35"/>
      <c r="D26" s="35"/>
      <c r="E26" s="35"/>
      <c r="F26" s="36"/>
      <c r="G26" s="36"/>
      <c r="H26" s="35"/>
      <c r="I26" s="35"/>
      <c r="J26" s="35"/>
      <c r="K26" s="35"/>
      <c r="L26" s="53"/>
      <c r="M26" s="37"/>
      <c r="N26" s="29"/>
      <c r="O26" s="29"/>
      <c r="P26" s="30"/>
      <c r="Q26" s="38"/>
      <c r="R26" s="30"/>
      <c r="S26" s="31"/>
      <c r="T26" s="31"/>
      <c r="U26" s="31"/>
      <c r="V26" s="31"/>
      <c r="W26" s="31"/>
      <c r="X26" s="31"/>
      <c r="Y26" s="32"/>
    </row>
    <row r="27" spans="1:25" ht="13" x14ac:dyDescent="0.25">
      <c r="A27" s="41">
        <v>18</v>
      </c>
      <c r="B27" s="42" t="s">
        <v>32</v>
      </c>
      <c r="C27" s="43" t="s">
        <v>33</v>
      </c>
      <c r="D27" s="47">
        <f t="shared" ref="D27:D29" si="4">E27</f>
        <v>158</v>
      </c>
      <c r="E27" s="46">
        <v>158</v>
      </c>
      <c r="F27" s="45">
        <f>E27*1.2</f>
        <v>189.6</v>
      </c>
      <c r="G27" s="48">
        <v>26</v>
      </c>
      <c r="H27" s="45">
        <f>F27*G27</f>
        <v>4929.5999999999995</v>
      </c>
      <c r="I27" s="48"/>
      <c r="J27" s="48">
        <v>26</v>
      </c>
      <c r="K27" s="48"/>
      <c r="L27" s="54" t="s">
        <v>61</v>
      </c>
      <c r="M27" s="42"/>
      <c r="N27" s="40"/>
      <c r="O27" s="40"/>
      <c r="P27" s="40"/>
      <c r="Q27" s="49"/>
      <c r="R27" s="40" t="s">
        <v>39</v>
      </c>
      <c r="S27" s="44"/>
      <c r="T27" s="44"/>
      <c r="U27" s="44"/>
      <c r="V27" s="40"/>
      <c r="W27" s="40"/>
      <c r="X27" s="44"/>
      <c r="Y27" s="44"/>
    </row>
    <row r="28" spans="1:25" ht="13" x14ac:dyDescent="0.25">
      <c r="A28" s="41">
        <v>19</v>
      </c>
      <c r="B28" s="42" t="s">
        <v>34</v>
      </c>
      <c r="C28" s="43" t="s">
        <v>33</v>
      </c>
      <c r="D28" s="47">
        <f t="shared" si="4"/>
        <v>3.5</v>
      </c>
      <c r="E28" s="46">
        <v>3.5</v>
      </c>
      <c r="F28" s="45">
        <f>E28*1.2</f>
        <v>4.2</v>
      </c>
      <c r="G28" s="48">
        <v>24</v>
      </c>
      <c r="H28" s="45">
        <f>F28*G28</f>
        <v>100.80000000000001</v>
      </c>
      <c r="I28" s="48"/>
      <c r="J28" s="48">
        <v>24</v>
      </c>
      <c r="K28" s="48"/>
      <c r="L28" s="54" t="s">
        <v>61</v>
      </c>
      <c r="M28" s="42"/>
      <c r="N28" s="40"/>
      <c r="O28" s="40"/>
      <c r="P28" s="40"/>
      <c r="Q28" s="49"/>
      <c r="R28" s="40" t="s">
        <v>39</v>
      </c>
      <c r="S28" s="44"/>
      <c r="T28" s="44"/>
      <c r="U28" s="44"/>
      <c r="V28" s="40"/>
      <c r="W28" s="40"/>
      <c r="X28" s="44"/>
      <c r="Y28" s="44"/>
    </row>
    <row r="29" spans="1:25" ht="26" x14ac:dyDescent="0.25">
      <c r="A29" s="41">
        <v>20</v>
      </c>
      <c r="B29" s="42" t="s">
        <v>35</v>
      </c>
      <c r="C29" s="43" t="s">
        <v>33</v>
      </c>
      <c r="D29" s="47">
        <f t="shared" si="4"/>
        <v>10.72</v>
      </c>
      <c r="E29" s="46">
        <v>10.72</v>
      </c>
      <c r="F29" s="45">
        <f>E29*1.2</f>
        <v>12.864000000000001</v>
      </c>
      <c r="G29" s="48">
        <v>2240</v>
      </c>
      <c r="H29" s="45">
        <f>F29*G29</f>
        <v>28815.360000000001</v>
      </c>
      <c r="I29" s="48">
        <v>2240</v>
      </c>
      <c r="J29" s="48"/>
      <c r="K29" s="48"/>
      <c r="L29" s="54" t="s">
        <v>61</v>
      </c>
      <c r="M29" s="42"/>
      <c r="N29" s="40" t="s">
        <v>36</v>
      </c>
      <c r="O29" s="40" t="s">
        <v>37</v>
      </c>
      <c r="P29" s="40" t="s">
        <v>38</v>
      </c>
      <c r="Q29" s="49">
        <v>2240</v>
      </c>
      <c r="R29" s="40" t="s">
        <v>39</v>
      </c>
      <c r="S29" s="44"/>
      <c r="T29" s="44"/>
      <c r="U29" s="44"/>
      <c r="V29" s="40"/>
      <c r="W29" s="40"/>
      <c r="X29" s="44" t="s">
        <v>40</v>
      </c>
      <c r="Y29" s="44" t="s">
        <v>49</v>
      </c>
    </row>
    <row r="30" spans="1:25" ht="51" customHeight="1" x14ac:dyDescent="0.25">
      <c r="A30" s="39">
        <v>21</v>
      </c>
      <c r="B30" s="34" t="s">
        <v>50</v>
      </c>
      <c r="C30" s="35"/>
      <c r="D30" s="35"/>
      <c r="E30" s="35"/>
      <c r="F30" s="36"/>
      <c r="G30" s="36"/>
      <c r="H30" s="35"/>
      <c r="I30" s="35"/>
      <c r="J30" s="35"/>
      <c r="K30" s="35"/>
      <c r="L30" s="53"/>
      <c r="M30" s="37"/>
      <c r="N30" s="29"/>
      <c r="O30" s="29"/>
      <c r="P30" s="30"/>
      <c r="Q30" s="38"/>
      <c r="R30" s="30"/>
      <c r="S30" s="31"/>
      <c r="T30" s="31"/>
      <c r="U30" s="31"/>
      <c r="V30" s="31"/>
      <c r="W30" s="31"/>
      <c r="X30" s="31"/>
      <c r="Y30" s="32"/>
    </row>
    <row r="31" spans="1:25" ht="13" x14ac:dyDescent="0.25">
      <c r="A31" s="41">
        <v>22</v>
      </c>
      <c r="B31" s="42" t="s">
        <v>32</v>
      </c>
      <c r="C31" s="43" t="s">
        <v>33</v>
      </c>
      <c r="D31" s="47">
        <f t="shared" ref="D31:D33" si="5">E31</f>
        <v>158</v>
      </c>
      <c r="E31" s="46">
        <v>158</v>
      </c>
      <c r="F31" s="45">
        <f>E31*1.2</f>
        <v>189.6</v>
      </c>
      <c r="G31" s="48">
        <v>83</v>
      </c>
      <c r="H31" s="45">
        <f>F31*G31</f>
        <v>15736.8</v>
      </c>
      <c r="I31" s="48"/>
      <c r="J31" s="48">
        <v>83</v>
      </c>
      <c r="K31" s="48"/>
      <c r="L31" s="54" t="s">
        <v>57</v>
      </c>
      <c r="M31" s="42"/>
      <c r="N31" s="40"/>
      <c r="O31" s="40"/>
      <c r="P31" s="40"/>
      <c r="Q31" s="49"/>
      <c r="R31" s="40" t="s">
        <v>39</v>
      </c>
      <c r="S31" s="44"/>
      <c r="T31" s="44"/>
      <c r="U31" s="44"/>
      <c r="V31" s="40"/>
      <c r="W31" s="40"/>
      <c r="X31" s="44"/>
      <c r="Y31" s="44"/>
    </row>
    <row r="32" spans="1:25" ht="13" x14ac:dyDescent="0.25">
      <c r="A32" s="41">
        <v>23</v>
      </c>
      <c r="B32" s="42" t="s">
        <v>34</v>
      </c>
      <c r="C32" s="43" t="s">
        <v>33</v>
      </c>
      <c r="D32" s="47">
        <f t="shared" si="5"/>
        <v>3.5</v>
      </c>
      <c r="E32" s="46">
        <v>3.5</v>
      </c>
      <c r="F32" s="45">
        <f>E32*1.2</f>
        <v>4.2</v>
      </c>
      <c r="G32" s="48">
        <v>77</v>
      </c>
      <c r="H32" s="45">
        <f>F32*G32</f>
        <v>323.40000000000003</v>
      </c>
      <c r="I32" s="48"/>
      <c r="J32" s="48">
        <v>77</v>
      </c>
      <c r="K32" s="48"/>
      <c r="L32" s="54" t="s">
        <v>57</v>
      </c>
      <c r="M32" s="42"/>
      <c r="N32" s="40"/>
      <c r="O32" s="40"/>
      <c r="P32" s="40"/>
      <c r="Q32" s="49"/>
      <c r="R32" s="40" t="s">
        <v>39</v>
      </c>
      <c r="S32" s="44"/>
      <c r="T32" s="44"/>
      <c r="U32" s="44"/>
      <c r="V32" s="40"/>
      <c r="W32" s="40"/>
      <c r="X32" s="44"/>
      <c r="Y32" s="44"/>
    </row>
    <row r="33" spans="1:25" ht="26" x14ac:dyDescent="0.25">
      <c r="A33" s="41">
        <v>24</v>
      </c>
      <c r="B33" s="42" t="s">
        <v>35</v>
      </c>
      <c r="C33" s="43" t="s">
        <v>33</v>
      </c>
      <c r="D33" s="47">
        <f t="shared" si="5"/>
        <v>10.72</v>
      </c>
      <c r="E33" s="46">
        <v>10.72</v>
      </c>
      <c r="F33" s="45">
        <f>E33*1.2</f>
        <v>12.864000000000001</v>
      </c>
      <c r="G33" s="48">
        <v>7112</v>
      </c>
      <c r="H33" s="45">
        <f>F33*G33</f>
        <v>91488.768000000011</v>
      </c>
      <c r="I33" s="48">
        <v>7112</v>
      </c>
      <c r="J33" s="48"/>
      <c r="K33" s="48"/>
      <c r="L33" s="54" t="s">
        <v>57</v>
      </c>
      <c r="M33" s="42"/>
      <c r="N33" s="40" t="s">
        <v>36</v>
      </c>
      <c r="O33" s="40" t="s">
        <v>37</v>
      </c>
      <c r="P33" s="40" t="s">
        <v>38</v>
      </c>
      <c r="Q33" s="49">
        <v>7112</v>
      </c>
      <c r="R33" s="40" t="s">
        <v>39</v>
      </c>
      <c r="S33" s="44"/>
      <c r="T33" s="44"/>
      <c r="U33" s="44"/>
      <c r="V33" s="40"/>
      <c r="W33" s="40"/>
      <c r="X33" s="44" t="s">
        <v>40</v>
      </c>
      <c r="Y33" s="44" t="s">
        <v>51</v>
      </c>
    </row>
    <row r="34" spans="1:25" x14ac:dyDescent="0.3">
      <c r="A34" s="4"/>
      <c r="B34" s="9"/>
      <c r="C34" s="5"/>
      <c r="D34" s="6"/>
      <c r="E34" s="6"/>
      <c r="F34" s="6"/>
      <c r="G34" s="6"/>
      <c r="H34" s="6"/>
      <c r="I34" s="6"/>
      <c r="J34" s="6"/>
      <c r="K34" s="6"/>
      <c r="L34" s="7"/>
      <c r="N34" s="26"/>
      <c r="O34" s="26"/>
      <c r="P34" s="27"/>
      <c r="Q34" s="28"/>
      <c r="R34" s="28"/>
    </row>
    <row r="35" spans="1:25" ht="15.75" customHeight="1" x14ac:dyDescent="0.3">
      <c r="A35" s="8"/>
      <c r="B35" s="67"/>
      <c r="C35" s="67"/>
      <c r="D35" s="67"/>
      <c r="E35" s="67"/>
      <c r="F35" s="9"/>
      <c r="G35" s="19"/>
      <c r="H35" s="6"/>
      <c r="I35" s="20"/>
      <c r="J35" s="21"/>
      <c r="K35" s="20"/>
      <c r="L35" s="55"/>
    </row>
    <row r="36" spans="1:25" ht="15" x14ac:dyDescent="0.3">
      <c r="A36" s="10"/>
      <c r="B36" s="68" t="s">
        <v>52</v>
      </c>
      <c r="C36" s="68"/>
      <c r="D36" s="68"/>
      <c r="E36" s="68"/>
      <c r="F36" s="68"/>
      <c r="G36" s="11"/>
      <c r="H36" s="12"/>
      <c r="I36" s="12"/>
      <c r="J36" s="13"/>
      <c r="K36" s="12"/>
      <c r="L36" s="56"/>
    </row>
    <row r="37" spans="1:25" ht="15" x14ac:dyDescent="0.3">
      <c r="A37" s="10"/>
      <c r="B37" s="68" t="s">
        <v>53</v>
      </c>
      <c r="C37" s="68"/>
      <c r="D37" s="68"/>
      <c r="E37" s="68"/>
      <c r="F37" s="68"/>
      <c r="G37" s="11"/>
      <c r="H37" s="12"/>
      <c r="I37" s="12"/>
      <c r="J37" s="13"/>
      <c r="K37" s="12"/>
      <c r="L37" s="56"/>
    </row>
    <row r="38" spans="1:25" ht="19.5" customHeight="1" x14ac:dyDescent="0.3">
      <c r="A38" s="10"/>
      <c r="B38" s="12" t="s">
        <v>54</v>
      </c>
      <c r="C38" s="13"/>
      <c r="D38" s="12"/>
      <c r="E38" s="13"/>
      <c r="F38" s="12"/>
      <c r="G38" s="11"/>
      <c r="H38" s="12"/>
      <c r="I38" s="12"/>
      <c r="J38" s="13"/>
      <c r="K38" s="12"/>
      <c r="L38" s="56"/>
    </row>
    <row r="39" spans="1:25" ht="21.75" customHeight="1" x14ac:dyDescent="0.3">
      <c r="A39" s="10"/>
      <c r="B39" s="12" t="s">
        <v>55</v>
      </c>
      <c r="C39" s="12"/>
      <c r="D39" s="12"/>
      <c r="E39" s="12"/>
      <c r="F39" s="12"/>
      <c r="G39" s="12"/>
      <c r="H39" s="12"/>
      <c r="I39" s="12"/>
      <c r="J39" s="12"/>
      <c r="K39" s="12"/>
      <c r="L39" s="56"/>
    </row>
    <row r="40" spans="1:25" ht="63" customHeight="1" x14ac:dyDescent="0.3">
      <c r="A40" s="10"/>
      <c r="B40" s="66" t="s">
        <v>56</v>
      </c>
      <c r="C40" s="66"/>
      <c r="D40" s="66"/>
      <c r="E40" s="66"/>
      <c r="F40" s="66"/>
      <c r="G40" s="66"/>
      <c r="H40" s="66"/>
      <c r="I40" s="66"/>
      <c r="J40" s="13"/>
      <c r="K40" s="12"/>
      <c r="L40" s="56"/>
    </row>
    <row r="41" spans="1:25" ht="8.25" customHeight="1" x14ac:dyDescent="0.3">
      <c r="A41" s="10"/>
      <c r="B41" s="12"/>
      <c r="C41" s="13"/>
      <c r="D41" s="12"/>
      <c r="E41" s="13"/>
      <c r="F41" s="12"/>
      <c r="G41" s="11"/>
      <c r="H41" s="12"/>
      <c r="I41" s="12"/>
      <c r="J41" s="13"/>
      <c r="K41" s="12"/>
      <c r="L41" s="56"/>
    </row>
  </sheetData>
  <mergeCells count="29">
    <mergeCell ref="B40:I40"/>
    <mergeCell ref="B35:E35"/>
    <mergeCell ref="B36:F36"/>
    <mergeCell ref="B37:F37"/>
    <mergeCell ref="A1:L1"/>
    <mergeCell ref="M7:M8"/>
    <mergeCell ref="N7:N8"/>
    <mergeCell ref="O7:O8"/>
    <mergeCell ref="P7:P8"/>
    <mergeCell ref="A7:A8"/>
    <mergeCell ref="B7:B8"/>
    <mergeCell ref="C7:C8"/>
    <mergeCell ref="D7:D8"/>
    <mergeCell ref="E7:E8"/>
    <mergeCell ref="I7:J7"/>
    <mergeCell ref="K7:K8"/>
    <mergeCell ref="L7:L8"/>
    <mergeCell ref="F7:F8"/>
    <mergeCell ref="G7:G8"/>
    <mergeCell ref="H7:H8"/>
    <mergeCell ref="Q7:Q8"/>
    <mergeCell ref="R7:R8"/>
    <mergeCell ref="S7:S8"/>
    <mergeCell ref="X7:X8"/>
    <mergeCell ref="Y7:Y8"/>
    <mergeCell ref="U7:U8"/>
    <mergeCell ref="V7:V8"/>
    <mergeCell ref="T7:T8"/>
    <mergeCell ref="W7:W8"/>
  </mergeCells>
  <pageMargins left="0.70866141732283472" right="0.70866141732283472" top="0.74803149606299213" bottom="0.74803149606299213" header="0.31496062992125989" footer="0.31496062992125989"/>
  <pageSetup paperSize="9" scale="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Хамидулин Саяр Гаярович</cp:lastModifiedBy>
  <cp:lastPrinted>2014-04-02T06:25:50Z</cp:lastPrinted>
  <dcterms:created xsi:type="dcterms:W3CDTF">2014-04-02T04:58:06Z</dcterms:created>
  <dcterms:modified xsi:type="dcterms:W3CDTF">2025-09-18T11:18:59Z</dcterms:modified>
</cp:coreProperties>
</file>